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示" sheetId="1" r:id="rId1"/>
  </sheets>
  <definedNames>
    <definedName name="_xlnm.Print_Titles" localSheetId="0">公示!$1:$2</definedName>
    <definedName name="_xlnm._FilterDatabase" localSheetId="0" hidden="1">公示!$A$3:$N$3</definedName>
  </definedNames>
  <calcPr calcId="144525"/>
</workbook>
</file>

<file path=xl/sharedStrings.xml><?xml version="1.0" encoding="utf-8"?>
<sst xmlns="http://schemas.openxmlformats.org/spreadsheetml/2006/main" count="91" uniqueCount="52">
  <si>
    <t>2026年师市职业培训补贴资金拨付明细表（第二批）</t>
  </si>
  <si>
    <t>单位：人次、元</t>
  </si>
  <si>
    <t>序号</t>
  </si>
  <si>
    <t>培训机构</t>
  </si>
  <si>
    <t>职业工种</t>
  </si>
  <si>
    <t>培训班期编号</t>
  </si>
  <si>
    <t>等级</t>
  </si>
  <si>
    <t>开班时间</t>
  </si>
  <si>
    <t>结束时间</t>
  </si>
  <si>
    <t>培训单位（地点）</t>
  </si>
  <si>
    <t>申报人数</t>
  </si>
  <si>
    <t>参培人数</t>
  </si>
  <si>
    <t>合格人数</t>
  </si>
  <si>
    <t>补贴人数</t>
  </si>
  <si>
    <r>
      <rPr>
        <sz val="12"/>
        <rFont val="宋体"/>
        <charset val="134"/>
      </rPr>
      <t>培训补贴标准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</t>
    </r>
    <r>
      <rPr>
        <sz val="12"/>
        <rFont val="Times New Roman"/>
        <charset val="134"/>
      </rPr>
      <t>)</t>
    </r>
  </si>
  <si>
    <t>培训补贴金额</t>
  </si>
  <si>
    <t>新疆锦桥职业技能培训学校有限责任公司</t>
  </si>
  <si>
    <t>公共营养师</t>
  </si>
  <si>
    <t>中级</t>
  </si>
  <si>
    <t>2026-01-12</t>
  </si>
  <si>
    <t>2026-01-28</t>
  </si>
  <si>
    <t>187团</t>
  </si>
  <si>
    <t>农作物植保员</t>
  </si>
  <si>
    <t>2026-01-13</t>
  </si>
  <si>
    <t>2026-01-29</t>
  </si>
  <si>
    <t>肩颈部保健</t>
  </si>
  <si>
    <t>专项</t>
  </si>
  <si>
    <t>2026-01-15</t>
  </si>
  <si>
    <t>2026-01-17</t>
  </si>
  <si>
    <t>康复调理</t>
  </si>
  <si>
    <t>2026-01-18</t>
  </si>
  <si>
    <t>2026-01-20</t>
  </si>
  <si>
    <t>玉米种植</t>
  </si>
  <si>
    <t>2026-01-21</t>
  </si>
  <si>
    <t>2026-01-23</t>
  </si>
  <si>
    <t>2026-01-26</t>
  </si>
  <si>
    <t>小计</t>
  </si>
  <si>
    <t>新疆生产建设兵团开放大学</t>
  </si>
  <si>
    <t>2026-01-05</t>
  </si>
  <si>
    <t>2026-01-07</t>
  </si>
  <si>
    <t>181团</t>
  </si>
  <si>
    <t>家政服务员</t>
  </si>
  <si>
    <t>初级</t>
  </si>
  <si>
    <t>2026-01-25</t>
  </si>
  <si>
    <t>农艺工</t>
  </si>
  <si>
    <t>2026-01-08</t>
  </si>
  <si>
    <t>家庭保洁</t>
  </si>
  <si>
    <t>照料老年人</t>
  </si>
  <si>
    <t>2026-01-16</t>
  </si>
  <si>
    <t>2026-02-05</t>
  </si>
  <si>
    <t>183团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</si>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</sst>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 shrinkToFi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5" fillId="0" borderId="5" xfId="49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60" zoomScaleNormal="60" workbookViewId="0">
      <pane ySplit="3" topLeftCell="A4" activePane="bottomLeft" state="frozen"/>
      <selection/>
      <selection pane="bottomLeft" activeCell="N19" sqref="N19"/>
    </sheetView>
  </sheetViews>
  <sheetFormatPr defaultColWidth="9" defaultRowHeight="13.5"/>
  <cols>
    <col min="1" max="1" width="4.5" customWidth="1"/>
    <col min="2" max="2" width="9.25" customWidth="1"/>
    <col min="3" max="3" width="16.6666666666667" style="2" customWidth="1"/>
    <col min="4" max="4" width="14.1" style="3" customWidth="1"/>
    <col min="5" max="5" width="6.25" style="4" customWidth="1"/>
    <col min="6" max="6" width="14.2416666666667" style="4" customWidth="1"/>
    <col min="7" max="7" width="12.125" style="4" customWidth="1"/>
    <col min="8" max="8" width="12" style="4" customWidth="1"/>
    <col min="9" max="9" width="6.5" customWidth="1"/>
    <col min="10" max="10" width="6.625" customWidth="1"/>
    <col min="11" max="11" width="6.09166666666667" customWidth="1"/>
    <col min="12" max="12" width="7.5" customWidth="1"/>
    <col min="13" max="13" width="9.275" customWidth="1"/>
    <col min="14" max="14" width="11.6" customWidth="1"/>
  </cols>
  <sheetData>
    <row r="1" ht="4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5.75" spans="1:14">
      <c r="A2" s="6"/>
      <c r="B2" s="6"/>
      <c r="C2" s="7"/>
      <c r="D2" s="8"/>
      <c r="E2" s="7"/>
      <c r="F2" s="7"/>
      <c r="G2" s="7"/>
      <c r="H2" s="7"/>
      <c r="I2" s="6"/>
      <c r="J2" s="6"/>
      <c r="K2" s="6"/>
      <c r="L2" s="6"/>
      <c r="M2" s="31" t="s">
        <v>1</v>
      </c>
      <c r="N2" s="31"/>
    </row>
    <row r="3" ht="50" customHeight="1" spans="1:14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32" t="s">
        <v>14</v>
      </c>
      <c r="N3" s="9" t="s">
        <v>15</v>
      </c>
    </row>
    <row r="4" s="1" customFormat="1" ht="45" customHeight="1" spans="1:14">
      <c r="A4" s="12">
        <f>ROW()-3</f>
        <v>1</v>
      </c>
      <c r="B4" s="13" t="s">
        <v>16</v>
      </c>
      <c r="C4" s="14" t="s">
        <v>17</v>
      </c>
      <c r="D4" s="15">
        <v>66102600016</v>
      </c>
      <c r="E4" s="16" t="s">
        <v>18</v>
      </c>
      <c r="F4" s="14" t="s">
        <v>19</v>
      </c>
      <c r="G4" s="14" t="s">
        <v>20</v>
      </c>
      <c r="H4" s="16" t="s">
        <v>21</v>
      </c>
      <c r="I4" s="33">
        <v>70</v>
      </c>
      <c r="J4" s="34">
        <v>68</v>
      </c>
      <c r="K4" s="34">
        <v>65</v>
      </c>
      <c r="L4" s="33">
        <v>64</v>
      </c>
      <c r="M4" s="34">
        <v>910</v>
      </c>
      <c r="N4" s="33">
        <f>L4*M4</f>
        <v>58240</v>
      </c>
    </row>
    <row r="5" s="1" customFormat="1" ht="45" customHeight="1" spans="1:14">
      <c r="A5" s="12">
        <f>ROW()-3</f>
        <v>2</v>
      </c>
      <c r="B5" s="13"/>
      <c r="C5" s="14" t="s">
        <v>22</v>
      </c>
      <c r="D5" s="15">
        <v>66102600019</v>
      </c>
      <c r="E5" s="16" t="s">
        <v>18</v>
      </c>
      <c r="F5" s="14" t="s">
        <v>23</v>
      </c>
      <c r="G5" s="14" t="s">
        <v>24</v>
      </c>
      <c r="H5" s="16" t="s">
        <v>21</v>
      </c>
      <c r="I5" s="33">
        <v>64</v>
      </c>
      <c r="J5" s="34">
        <v>64</v>
      </c>
      <c r="K5" s="34">
        <v>55</v>
      </c>
      <c r="L5" s="33">
        <v>55</v>
      </c>
      <c r="M5" s="34">
        <v>910</v>
      </c>
      <c r="N5" s="33">
        <f>L5*M5</f>
        <v>50050</v>
      </c>
    </row>
    <row r="6" s="1" customFormat="1" ht="45" customHeight="1" spans="1:14">
      <c r="A6" s="12">
        <f>ROW()-3</f>
        <v>3</v>
      </c>
      <c r="B6" s="13"/>
      <c r="C6" s="14" t="s">
        <v>25</v>
      </c>
      <c r="D6" s="15">
        <v>66102600020</v>
      </c>
      <c r="E6" s="16" t="s">
        <v>26</v>
      </c>
      <c r="F6" s="14" t="s">
        <v>27</v>
      </c>
      <c r="G6" s="14" t="s">
        <v>28</v>
      </c>
      <c r="H6" s="16" t="s">
        <v>21</v>
      </c>
      <c r="I6" s="33">
        <v>64</v>
      </c>
      <c r="J6" s="34">
        <v>58</v>
      </c>
      <c r="K6" s="34">
        <v>57</v>
      </c>
      <c r="L6" s="33">
        <v>55</v>
      </c>
      <c r="M6" s="34">
        <v>400</v>
      </c>
      <c r="N6" s="33">
        <f>L6*M6</f>
        <v>22000</v>
      </c>
    </row>
    <row r="7" s="1" customFormat="1" ht="45" customHeight="1" spans="1:14">
      <c r="A7" s="12">
        <f>ROW()-3</f>
        <v>4</v>
      </c>
      <c r="B7" s="13"/>
      <c r="C7" s="14" t="s">
        <v>29</v>
      </c>
      <c r="D7" s="15">
        <v>66102600021</v>
      </c>
      <c r="E7" s="16" t="s">
        <v>26</v>
      </c>
      <c r="F7" s="14" t="s">
        <v>30</v>
      </c>
      <c r="G7" s="14" t="s">
        <v>31</v>
      </c>
      <c r="H7" s="16" t="s">
        <v>21</v>
      </c>
      <c r="I7" s="33">
        <v>64</v>
      </c>
      <c r="J7" s="34">
        <v>58</v>
      </c>
      <c r="K7" s="34">
        <v>57</v>
      </c>
      <c r="L7" s="33">
        <v>56</v>
      </c>
      <c r="M7" s="34">
        <v>400</v>
      </c>
      <c r="N7" s="33">
        <f>L7*M7</f>
        <v>22400</v>
      </c>
    </row>
    <row r="8" s="1" customFormat="1" ht="45" customHeight="1" spans="1:14">
      <c r="A8" s="12">
        <f>ROW()-3</f>
        <v>5</v>
      </c>
      <c r="B8" s="13"/>
      <c r="C8" s="14" t="s">
        <v>32</v>
      </c>
      <c r="D8" s="15">
        <v>66102600027</v>
      </c>
      <c r="E8" s="16" t="s">
        <v>26</v>
      </c>
      <c r="F8" s="14" t="s">
        <v>33</v>
      </c>
      <c r="G8" s="14" t="s">
        <v>34</v>
      </c>
      <c r="H8" s="16" t="s">
        <v>21</v>
      </c>
      <c r="I8" s="33">
        <v>64</v>
      </c>
      <c r="J8" s="34">
        <v>58</v>
      </c>
      <c r="K8" s="34">
        <v>57</v>
      </c>
      <c r="L8" s="33">
        <v>56</v>
      </c>
      <c r="M8" s="34">
        <v>400</v>
      </c>
      <c r="N8" s="33">
        <f>L8*M8</f>
        <v>22400</v>
      </c>
    </row>
    <row r="9" s="1" customFormat="1" ht="45" customHeight="1" spans="1:14">
      <c r="A9" s="12">
        <f>ROW()-3</f>
        <v>6</v>
      </c>
      <c r="B9" s="13"/>
      <c r="C9" s="14" t="s">
        <v>32</v>
      </c>
      <c r="D9" s="15">
        <v>66102600033</v>
      </c>
      <c r="E9" s="16" t="s">
        <v>26</v>
      </c>
      <c r="F9" s="14" t="s">
        <v>35</v>
      </c>
      <c r="G9" s="14" t="s">
        <v>20</v>
      </c>
      <c r="H9" s="16" t="s">
        <v>21</v>
      </c>
      <c r="I9" s="33">
        <v>35</v>
      </c>
      <c r="J9" s="33">
        <v>34</v>
      </c>
      <c r="K9" s="33">
        <v>33</v>
      </c>
      <c r="L9" s="33">
        <v>33</v>
      </c>
      <c r="M9" s="34">
        <v>400</v>
      </c>
      <c r="N9" s="33">
        <f>L9*M9</f>
        <v>13200</v>
      </c>
    </row>
    <row r="10" s="1" customFormat="1" ht="45" customHeight="1" spans="1:14">
      <c r="A10" s="12"/>
      <c r="B10" s="17" t="s">
        <v>36</v>
      </c>
      <c r="C10" s="18"/>
      <c r="D10" s="18"/>
      <c r="E10" s="16"/>
      <c r="F10" s="16"/>
      <c r="G10" s="16"/>
      <c r="H10" s="16"/>
      <c r="I10" s="33">
        <f>SUM(I4:I9)</f>
        <v>361</v>
      </c>
      <c r="J10" s="33">
        <f>SUM(J4:J9)</f>
        <v>340</v>
      </c>
      <c r="K10" s="33">
        <f>SUM(K4:K9)</f>
        <v>324</v>
      </c>
      <c r="L10" s="33">
        <f>SUM(L4:L9)</f>
        <v>319</v>
      </c>
      <c r="M10" s="17"/>
      <c r="N10" s="33">
        <f>SUM(N4:N9)</f>
        <v>188290</v>
      </c>
    </row>
    <row r="11" s="1" customFormat="1" ht="45" customHeight="1" spans="1:14">
      <c r="A11" s="12">
        <v>7</v>
      </c>
      <c r="B11" s="19" t="s">
        <v>37</v>
      </c>
      <c r="C11" s="20" t="s">
        <v>29</v>
      </c>
      <c r="D11" s="21">
        <v>66102600002</v>
      </c>
      <c r="E11" s="22" t="s">
        <v>26</v>
      </c>
      <c r="F11" s="20" t="s">
        <v>38</v>
      </c>
      <c r="G11" s="20" t="s">
        <v>39</v>
      </c>
      <c r="H11" s="23" t="s">
        <v>40</v>
      </c>
      <c r="I11" s="33">
        <v>70</v>
      </c>
      <c r="J11" s="33">
        <v>65</v>
      </c>
      <c r="K11" s="33">
        <v>65</v>
      </c>
      <c r="L11" s="33">
        <v>65</v>
      </c>
      <c r="M11" s="33">
        <v>400</v>
      </c>
      <c r="N11" s="33">
        <f>M11*L11</f>
        <v>26000</v>
      </c>
    </row>
    <row r="12" s="1" customFormat="1" ht="45" customHeight="1" spans="1:14">
      <c r="A12" s="12">
        <v>8</v>
      </c>
      <c r="B12" s="24"/>
      <c r="C12" s="20" t="s">
        <v>41</v>
      </c>
      <c r="D12" s="21">
        <v>66102600004</v>
      </c>
      <c r="E12" s="22" t="s">
        <v>42</v>
      </c>
      <c r="F12" s="20" t="s">
        <v>38</v>
      </c>
      <c r="G12" s="20" t="s">
        <v>43</v>
      </c>
      <c r="H12" s="23" t="s">
        <v>40</v>
      </c>
      <c r="I12" s="33">
        <v>69</v>
      </c>
      <c r="J12" s="33">
        <v>62</v>
      </c>
      <c r="K12" s="33">
        <v>60</v>
      </c>
      <c r="L12" s="33">
        <v>60</v>
      </c>
      <c r="M12" s="33">
        <v>720</v>
      </c>
      <c r="N12" s="33">
        <f>M12*L12</f>
        <v>43200</v>
      </c>
    </row>
    <row r="13" s="1" customFormat="1" ht="45" customHeight="1" spans="1:14">
      <c r="A13" s="12">
        <v>9</v>
      </c>
      <c r="B13" s="24"/>
      <c r="C13" s="20" t="s">
        <v>41</v>
      </c>
      <c r="D13" s="21">
        <v>66102600008</v>
      </c>
      <c r="E13" s="25" t="s">
        <v>42</v>
      </c>
      <c r="F13" s="20" t="s">
        <v>38</v>
      </c>
      <c r="G13" s="20" t="s">
        <v>43</v>
      </c>
      <c r="H13" s="23" t="s">
        <v>40</v>
      </c>
      <c r="I13" s="33">
        <v>60</v>
      </c>
      <c r="J13" s="33">
        <v>51</v>
      </c>
      <c r="K13" s="33">
        <v>43</v>
      </c>
      <c r="L13" s="33">
        <v>43</v>
      </c>
      <c r="M13" s="33">
        <v>720</v>
      </c>
      <c r="N13" s="33">
        <f>M13*L13</f>
        <v>30960</v>
      </c>
    </row>
    <row r="14" s="1" customFormat="1" ht="45" customHeight="1" spans="1:14">
      <c r="A14" s="12">
        <v>10</v>
      </c>
      <c r="B14" s="24"/>
      <c r="C14" s="20" t="s">
        <v>44</v>
      </c>
      <c r="D14" s="20">
        <v>66102600015</v>
      </c>
      <c r="E14" s="25" t="s">
        <v>42</v>
      </c>
      <c r="F14" s="20" t="s">
        <v>45</v>
      </c>
      <c r="G14" s="20" t="s">
        <v>20</v>
      </c>
      <c r="H14" s="23" t="s">
        <v>40</v>
      </c>
      <c r="I14" s="33">
        <v>66</v>
      </c>
      <c r="J14" s="33">
        <v>63</v>
      </c>
      <c r="K14" s="33">
        <v>63</v>
      </c>
      <c r="L14" s="33">
        <v>63</v>
      </c>
      <c r="M14" s="33">
        <v>720</v>
      </c>
      <c r="N14" s="33">
        <f>M14*L14</f>
        <v>45360</v>
      </c>
    </row>
    <row r="15" s="1" customFormat="1" ht="45" customHeight="1" spans="1:14">
      <c r="A15" s="12">
        <v>11</v>
      </c>
      <c r="B15" s="24"/>
      <c r="C15" s="20" t="s">
        <v>46</v>
      </c>
      <c r="D15" s="20">
        <v>66102600029</v>
      </c>
      <c r="E15" s="25" t="s">
        <v>26</v>
      </c>
      <c r="F15" s="20" t="s">
        <v>35</v>
      </c>
      <c r="G15" s="20" t="s">
        <v>20</v>
      </c>
      <c r="H15" s="23" t="s">
        <v>40</v>
      </c>
      <c r="I15" s="33">
        <v>64</v>
      </c>
      <c r="J15" s="33">
        <v>55</v>
      </c>
      <c r="K15" s="33">
        <v>52</v>
      </c>
      <c r="L15" s="33">
        <v>51</v>
      </c>
      <c r="M15" s="33">
        <v>400</v>
      </c>
      <c r="N15" s="33">
        <f>M15*L15</f>
        <v>20400</v>
      </c>
    </row>
    <row r="16" s="1" customFormat="1" ht="45" customHeight="1" spans="1:14">
      <c r="A16" s="12">
        <v>12</v>
      </c>
      <c r="B16" s="24"/>
      <c r="C16" s="20" t="s">
        <v>47</v>
      </c>
      <c r="D16" s="20">
        <v>66102600030</v>
      </c>
      <c r="E16" s="25" t="s">
        <v>42</v>
      </c>
      <c r="F16" s="20" t="s">
        <v>35</v>
      </c>
      <c r="G16" s="20" t="s">
        <v>20</v>
      </c>
      <c r="H16" s="23" t="s">
        <v>40</v>
      </c>
      <c r="I16" s="33">
        <v>69</v>
      </c>
      <c r="J16" s="33">
        <v>62</v>
      </c>
      <c r="K16" s="33">
        <v>62</v>
      </c>
      <c r="L16" s="33">
        <v>62</v>
      </c>
      <c r="M16" s="33">
        <v>400</v>
      </c>
      <c r="N16" s="33">
        <f>M16*L16</f>
        <v>24800</v>
      </c>
    </row>
    <row r="17" s="1" customFormat="1" ht="45" customHeight="1" spans="1:14">
      <c r="A17" s="12">
        <v>13</v>
      </c>
      <c r="B17" s="24"/>
      <c r="C17" s="26" t="s">
        <v>44</v>
      </c>
      <c r="D17" s="21">
        <v>66102600023</v>
      </c>
      <c r="E17" s="25" t="s">
        <v>42</v>
      </c>
      <c r="F17" s="20" t="s">
        <v>48</v>
      </c>
      <c r="G17" s="20" t="s">
        <v>49</v>
      </c>
      <c r="H17" s="27" t="s">
        <v>50</v>
      </c>
      <c r="I17" s="33">
        <v>70</v>
      </c>
      <c r="J17" s="33">
        <v>65</v>
      </c>
      <c r="K17" s="33">
        <v>64</v>
      </c>
      <c r="L17" s="33">
        <v>64</v>
      </c>
      <c r="M17" s="33">
        <v>720</v>
      </c>
      <c r="N17" s="33">
        <f>M17*L17</f>
        <v>46080</v>
      </c>
    </row>
    <row r="18" s="1" customFormat="1" ht="45" customHeight="1" spans="1:14">
      <c r="A18" s="12">
        <v>14</v>
      </c>
      <c r="B18" s="28"/>
      <c r="C18" s="29" t="s">
        <v>22</v>
      </c>
      <c r="D18" s="21">
        <v>66102600024</v>
      </c>
      <c r="E18" s="25" t="s">
        <v>42</v>
      </c>
      <c r="F18" s="20" t="s">
        <v>48</v>
      </c>
      <c r="G18" s="20" t="s">
        <v>49</v>
      </c>
      <c r="H18" s="27" t="s">
        <v>50</v>
      </c>
      <c r="I18" s="33">
        <v>70</v>
      </c>
      <c r="J18" s="33">
        <v>56</v>
      </c>
      <c r="K18" s="33">
        <v>52</v>
      </c>
      <c r="L18" s="33">
        <v>52</v>
      </c>
      <c r="M18" s="33">
        <v>720</v>
      </c>
      <c r="N18" s="33">
        <f>M18*L18</f>
        <v>37440</v>
      </c>
    </row>
    <row r="19" s="1" customFormat="1" ht="45" customHeight="1" spans="1:14">
      <c r="A19" s="12"/>
      <c r="B19" s="17" t="s">
        <v>36</v>
      </c>
      <c r="C19" s="18"/>
      <c r="D19" s="18"/>
      <c r="E19" s="16"/>
      <c r="F19" s="16"/>
      <c r="G19" s="16"/>
      <c r="H19" s="16"/>
      <c r="I19" s="33">
        <f>SUM(I11:I18)</f>
        <v>538</v>
      </c>
      <c r="J19" s="33">
        <f>SUM(J11:J18)</f>
        <v>479</v>
      </c>
      <c r="K19" s="33">
        <f>SUM(K11:K18)</f>
        <v>461</v>
      </c>
      <c r="L19" s="33">
        <f>SUM(L11:L18)</f>
        <v>460</v>
      </c>
      <c r="M19" s="33"/>
      <c r="N19" s="33">
        <f>SUM(N11:N18)</f>
        <v>274240</v>
      </c>
    </row>
    <row r="20" s="1" customFormat="1" ht="45" customHeight="1" spans="1:14">
      <c r="A20" s="12"/>
      <c r="B20" s="17" t="s">
        <v>51</v>
      </c>
      <c r="C20" s="30"/>
      <c r="D20" s="16"/>
      <c r="E20" s="16"/>
      <c r="F20" s="16"/>
      <c r="G20" s="16"/>
      <c r="H20" s="16"/>
      <c r="I20" s="33">
        <f>I19+I10</f>
        <v>899</v>
      </c>
      <c r="J20" s="33">
        <f>J19+J10</f>
        <v>819</v>
      </c>
      <c r="K20" s="33">
        <f>K19+K10</f>
        <v>785</v>
      </c>
      <c r="L20" s="33">
        <f>L19+L10</f>
        <v>779</v>
      </c>
      <c r="M20" s="33"/>
      <c r="N20" s="33">
        <f>N19+N10</f>
        <v>462530</v>
      </c>
    </row>
  </sheetData>
  <mergeCells count="4">
    <mergeCell ref="A1:N1"/>
    <mergeCell ref="M2:N2"/>
    <mergeCell ref="B4:B9"/>
    <mergeCell ref="B11:B18"/>
  </mergeCells>
  <conditionalFormatting sqref="D20">
    <cfRule type="timePeriod" dxfId="0" priority="14" timePeriod="yesterday">
      <formula>FLOOR(D20,1)=TODAY()-1</formula>
    </cfRule>
    <cfRule type="duplicateValues" dxfId="1" priority="13"/>
  </conditionalFormatting>
  <conditionalFormatting sqref="D4:D5">
    <cfRule type="duplicateValues" dxfId="1" priority="11"/>
  </conditionalFormatting>
  <conditionalFormatting sqref="D4:D9">
    <cfRule type="duplicateValues" dxfId="1" priority="10"/>
    <cfRule type="duplicateValues" dxfId="1" priority="9"/>
  </conditionalFormatting>
  <conditionalFormatting sqref="D6:D9">
    <cfRule type="duplicateValues" dxfId="1" priority="12"/>
  </conditionalFormatting>
  <conditionalFormatting sqref="D11:D14">
    <cfRule type="duplicateValues" dxfId="1" priority="7"/>
    <cfRule type="duplicateValues" dxfId="1" priority="6"/>
    <cfRule type="duplicateValues" dxfId="1" priority="5"/>
  </conditionalFormatting>
  <conditionalFormatting sqref="D17:D18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D1:D3 D21:D1048576">
    <cfRule type="duplicateValues" dxfId="1" priority="15"/>
  </conditionalFormatting>
  <conditionalFormatting sqref="D11 D13">
    <cfRule type="duplicateValues" dxfId="1" priority="8"/>
  </conditionalFormatting>
  <printOptions horizontalCentered="1"/>
  <pageMargins left="0.708333333333333" right="0.708333333333333" top="0.472222222222222" bottom="0.236111111111111" header="0.314583333333333" footer="0.314583333333333"/>
  <pageSetup paperSize="9" scale="97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2026-03-24T07:43:32Z</dcterms:created>
  <dcterms:modified xsi:type="dcterms:W3CDTF">2026-03-24T07:44:01Z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